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OneDrive\AA Planeacion y Finanzas 2025\Proyectos\Estudio Actuarial\Estudio concluido\"/>
    </mc:Choice>
  </mc:AlternateContent>
  <xr:revisionPtr revIDLastSave="0" documentId="8_{ED565ED7-ADCA-4CDC-B3AA-25F5786E8132}" xr6:coauthVersionLast="47" xr6:coauthVersionMax="47" xr10:uidLastSave="{00000000-0000-0000-0000-000000000000}"/>
  <bookViews>
    <workbookView xWindow="-113" yWindow="-113" windowWidth="24267" windowHeight="13023" xr2:uid="{512BDB43-2FE4-4761-84FA-433EEAFB476F}"/>
  </bookViews>
  <sheets>
    <sheet name="LDF" sheetId="1" r:id="rId1"/>
  </sheets>
  <definedNames>
    <definedName name="_xlnm.Print_Area" localSheetId="0">LDF!$A$1:$G$67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7" i="1" l="1"/>
  <c r="E67" i="1"/>
  <c r="D67" i="1"/>
  <c r="B67" i="1"/>
  <c r="F66" i="1"/>
  <c r="E66" i="1"/>
  <c r="D66" i="1"/>
  <c r="B66" i="1"/>
  <c r="B63" i="1"/>
  <c r="F62" i="1"/>
  <c r="D62" i="1"/>
  <c r="B62" i="1"/>
  <c r="G46" i="1"/>
  <c r="G45" i="1"/>
  <c r="B41" i="1"/>
  <c r="G38" i="1" a="1"/>
  <c r="G38" i="1" s="1"/>
  <c r="G37" i="1"/>
  <c r="G34" i="1"/>
  <c r="G33" i="1"/>
  <c r="B32" i="1"/>
  <c r="F29" i="1"/>
  <c r="D29" i="1"/>
  <c r="B29" i="1"/>
  <c r="F24" i="1"/>
  <c r="D24" i="1"/>
  <c r="B24" i="1"/>
  <c r="F22" i="1"/>
  <c r="E22" i="1"/>
  <c r="D22" i="1"/>
  <c r="B22" i="1"/>
  <c r="F21" i="1"/>
  <c r="E21" i="1"/>
  <c r="D21" i="1"/>
  <c r="B21" i="1"/>
  <c r="F20" i="1"/>
  <c r="E20" i="1"/>
  <c r="G17" i="1" a="1"/>
  <c r="G17" i="1" s="1"/>
  <c r="G16" i="1"/>
  <c r="G19" i="1" s="1"/>
  <c r="G15" i="1"/>
  <c r="E14" i="1"/>
  <c r="F14" i="1"/>
  <c r="D14" i="1"/>
  <c r="E13" i="1"/>
  <c r="E12" i="1"/>
  <c r="B12" i="1"/>
  <c r="E11" i="1"/>
  <c r="G7" i="1"/>
  <c r="F7" i="1"/>
  <c r="E7" i="1"/>
  <c r="D7" i="1"/>
  <c r="F59" i="1" l="1"/>
  <c r="G18" i="1"/>
  <c r="G39" i="1"/>
  <c r="F11" i="1"/>
  <c r="F13" i="1"/>
  <c r="D32" i="1"/>
  <c r="D63" i="1"/>
  <c r="B20" i="1"/>
  <c r="E32" i="1"/>
  <c r="G50" i="1"/>
  <c r="E63" i="1"/>
  <c r="B14" i="1"/>
  <c r="D20" i="1"/>
  <c r="F32" i="1"/>
  <c r="D59" i="1"/>
  <c r="F63" i="1"/>
  <c r="E59" i="1"/>
  <c r="D12" i="1"/>
  <c r="G44" i="1"/>
  <c r="F12" i="1"/>
  <c r="A48" i="1"/>
  <c r="E29" i="1"/>
  <c r="E62" i="1"/>
  <c r="B11" i="1"/>
  <c r="B13" i="1"/>
  <c r="D11" i="1"/>
  <c r="D13" i="1"/>
  <c r="G54" i="1"/>
  <c r="G49" i="1" l="1"/>
  <c r="F58" i="1"/>
  <c r="B59" i="1"/>
  <c r="G59" i="1" s="1"/>
  <c r="E58" i="1"/>
  <c r="D58" i="1"/>
  <c r="G53" i="1" l="1"/>
  <c r="B58" i="1"/>
  <c r="G58" i="1" s="1"/>
</calcChain>
</file>

<file path=xl/sharedStrings.xml><?xml version="1.0" encoding="utf-8"?>
<sst xmlns="http://schemas.openxmlformats.org/spreadsheetml/2006/main" count="66" uniqueCount="51">
  <si>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</si>
  <si>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</si>
  <si>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</si>
  <si>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</si>
  <si>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</si>
  <si>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</si>
  <si>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Total</t>
  </si>
  <si>
    <t>Tipo de Sistema</t>
  </si>
  <si>
    <t>Prestación laboral o Fondo general para trabajadores del estado o municipio</t>
  </si>
  <si>
    <t>Prestación Laboral</t>
  </si>
  <si>
    <t>Beneficio definido, Contribución definida o Mixto</t>
  </si>
  <si>
    <t>Beneficio Definido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</si>
  <si>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</si>
  <si>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</si>
  <si>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</si>
  <si>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</si>
  <si>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</si>
  <si>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</si>
  <si>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</si>
  <si>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</si>
  <si>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</si>
  <si>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</si>
  <si>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</si>
  <si>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NA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</si>
  <si>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</si>
  <si>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</si>
  <si>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</si>
  <si>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</si>
  <si>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</si>
  <si>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</si>
  <si>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</si>
  <si>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</si>
  <si>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</si>
  <si>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</si>
  <si>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</si>
  <si>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</si>
  <si>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</si>
  <si>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</si>
  <si>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</si>
  <si>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</si>
  <si>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</si>
  <si>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</si>
  <si>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</si>
  <si>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</si>
  <si>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</si>
  <si>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</si>
  <si>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</si>
  <si>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</si>
  <si>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</si>
  <si>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Valuaciones Actuariales del Norte, S. C.</t>
  </si>
  <si>
    <t>Dirección de Pensiones Civiles del Estado de Michoacán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</si>
</sst>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_ ;[Red]\(#,##0.00\)"/>
    <numFmt numFmtId="165" formatCode="#,##0_ ;[Red]\(#,##0\)"/>
    <numFmt numFmtId="166" formatCode="_(* #,##0.00_);_(* \(#,##0.00\);_(* &quot;-&quot;??_);_(@_)"/>
    <numFmt numFmtId="167" formatCode="#,##0.00%;[Red]\-#,##0.00%;&quot; - &quot;??"/>
    <numFmt numFmtId="168" formatCode="#,##0.0000%;[Red]\-#,##0.0000%;&quot; - &quot;??"/>
  </numFmts>
  <fonts count="10" x14ac:knownFonts="1">
    <font>
      <sz val="10"/>
      <name val="Arial"/>
    </font>
    <font>
      <sz val="16"/>
      <name val="Segoe UI"/>
      <family val="2"/>
    </font>
    <font>
      <sz val="11"/>
      <color indexed="9"/>
      <name val="Segoe UI"/>
      <family val="2"/>
    </font>
    <font>
      <sz val="11"/>
      <name val="Segoe UI"/>
      <family val="2"/>
    </font>
    <font>
      <sz val="14"/>
      <name val="Segoe UI"/>
      <family val="2"/>
    </font>
    <font>
      <b/>
      <sz val="11"/>
      <color indexed="9"/>
      <name val="Segoe UI"/>
      <family val="2"/>
    </font>
    <font>
      <b/>
      <sz val="11"/>
      <color indexed="8"/>
      <name val="Segoe UI"/>
      <family val="2"/>
    </font>
    <font>
      <sz val="11"/>
      <color indexed="8"/>
      <name val="Segoe UI"/>
      <family val="2"/>
    </font>
    <font>
      <sz val="10"/>
      <name val="Arial"/>
      <family val="2"/>
    </font>
    <font>
      <b/>
      <sz val="11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</fills>
  <borders count="4">
    <border>
      <left/>
      <right/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8" fillId="0" borderId="0" applyFont="0" applyFill="0" applyBorder="0" applyAlignment="0" applyProtection="0"/>
    <xf numFmtId="166" fontId="8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2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/>
    <xf numFmtId="164" fontId="6" fillId="0" borderId="1" xfId="0" applyNumberFormat="1" applyFont="1" applyBorder="1"/>
    <xf numFmtId="164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wrapText="1"/>
    </xf>
    <xf numFmtId="164" fontId="7" fillId="0" borderId="1" xfId="0" applyNumberFormat="1" applyFont="1" applyBorder="1"/>
    <xf numFmtId="165" fontId="7" fillId="0" borderId="1" xfId="0" applyNumberFormat="1" applyFont="1" applyBorder="1"/>
    <xf numFmtId="0" fontId="3" fillId="0" borderId="0" xfId="0" applyFont="1" applyAlignment="1">
      <alignment horizontal="left" indent="1"/>
    </xf>
    <xf numFmtId="0" fontId="3" fillId="0" borderId="2" xfId="0" applyFont="1" applyBorder="1" applyAlignment="1">
      <alignment vertical="center"/>
    </xf>
    <xf numFmtId="10" fontId="7" fillId="0" borderId="3" xfId="1" applyNumberFormat="1" applyFont="1" applyBorder="1" applyAlignment="1">
      <alignment horizontal="center" vertical="center" wrapText="1"/>
    </xf>
    <xf numFmtId="10" fontId="7" fillId="0" borderId="3" xfId="1" applyNumberFormat="1" applyFont="1" applyBorder="1" applyAlignment="1">
      <alignment horizontal="right" vertical="center" wrapText="1"/>
    </xf>
    <xf numFmtId="167" fontId="7" fillId="0" borderId="1" xfId="0" applyNumberFormat="1" applyFont="1" applyBorder="1"/>
    <xf numFmtId="167" fontId="7" fillId="0" borderId="1" xfId="0" applyNumberFormat="1" applyFont="1" applyBorder="1" applyAlignment="1">
      <alignment horizontal="center"/>
    </xf>
    <xf numFmtId="168" fontId="7" fillId="0" borderId="1" xfId="0" applyNumberFormat="1" applyFont="1" applyBorder="1"/>
    <xf numFmtId="0" fontId="9" fillId="0" borderId="0" xfId="0" applyFont="1"/>
    <xf numFmtId="0" fontId="6" fillId="0" borderId="0" xfId="0" applyFont="1" applyAlignment="1">
      <alignment wrapText="1"/>
    </xf>
    <xf numFmtId="1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7" fontId="7" fillId="0" borderId="1" xfId="0" quotePrefix="1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</cellXfs>
  <cellStyles count="3">
    <cellStyle name="Millares 2 2" xfId="2" xr:uid="{399A7CDF-C03F-4319-A4D1-A5F4BB83ACE2}"/>
    <cellStyle name="Normal" xfId="0" builtinId="0"/>
    <cellStyle name="Porcentaje 3" xfId="1" xr:uid="{E1239C43-C170-4C84-AEF1-568E06753F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5AE60-66A5-4B0C-BD45-6CCAEF1D1470}">
  <sheetPr>
    <pageSetUpPr fitToPage="1"/>
  </sheetPr>
  <dimension ref="A1:G145"/>
  <sheetViews>
    <sheetView tabSelected="1" view="pageBreakPreview" zoomScale="70" zoomScaleNormal="115" zoomScaleSheetLayoutView="70" workbookViewId="0">
      <pane ySplit="5" topLeftCell="A6" activePane="bottomLeft" state="frozen"/>
      <selection pane="bottomLeft" activeCell="B50" sqref="B50"/>
    </sheetView>
  </sheetViews>
  <sheetFormatPr baseColWidth="10" defaultRowHeight="17.55" x14ac:dyDescent="0.4"/>
  <cols>
    <col min="1" max="1" width="77.33203125" style="2" customWidth="1"/>
    <col min="2" max="7" width="28.44140625" style="2" customWidth="1"/>
    <col min="8" max="247" width="11.44140625" style="2"/>
    <col min="248" max="248" width="77.33203125" style="2" customWidth="1"/>
    <col min="249" max="254" width="28.44140625" style="2" customWidth="1"/>
    <col min="255" max="255" width="20.88671875" style="2" bestFit="1" customWidth="1"/>
    <col min="256" max="256" width="25.33203125" style="2" customWidth="1"/>
    <col min="257" max="257" width="18.33203125" style="2" bestFit="1" customWidth="1"/>
    <col min="258" max="503" width="11.44140625" style="2"/>
    <col min="504" max="504" width="77.33203125" style="2" customWidth="1"/>
    <col min="505" max="510" width="28.44140625" style="2" customWidth="1"/>
    <col min="511" max="511" width="20.88671875" style="2" bestFit="1" customWidth="1"/>
    <col min="512" max="512" width="25.33203125" style="2" customWidth="1"/>
    <col min="513" max="513" width="18.33203125" style="2" bestFit="1" customWidth="1"/>
    <col min="514" max="759" width="11.44140625" style="2"/>
    <col min="760" max="760" width="77.33203125" style="2" customWidth="1"/>
    <col min="761" max="766" width="28.44140625" style="2" customWidth="1"/>
    <col min="767" max="767" width="20.88671875" style="2" bestFit="1" customWidth="1"/>
    <col min="768" max="768" width="25.33203125" style="2" customWidth="1"/>
    <col min="769" max="769" width="18.33203125" style="2" bestFit="1" customWidth="1"/>
    <col min="770" max="1015" width="11.44140625" style="2"/>
    <col min="1016" max="1016" width="77.33203125" style="2" customWidth="1"/>
    <col min="1017" max="1022" width="28.44140625" style="2" customWidth="1"/>
    <col min="1023" max="1023" width="20.88671875" style="2" bestFit="1" customWidth="1"/>
    <col min="1024" max="1024" width="25.33203125" style="2" customWidth="1"/>
    <col min="1025" max="1025" width="18.33203125" style="2" bestFit="1" customWidth="1"/>
    <col min="1026" max="1271" width="11.44140625" style="2"/>
    <col min="1272" max="1272" width="77.33203125" style="2" customWidth="1"/>
    <col min="1273" max="1278" width="28.44140625" style="2" customWidth="1"/>
    <col min="1279" max="1279" width="20.88671875" style="2" bestFit="1" customWidth="1"/>
    <col min="1280" max="1280" width="25.33203125" style="2" customWidth="1"/>
    <col min="1281" max="1281" width="18.33203125" style="2" bestFit="1" customWidth="1"/>
    <col min="1282" max="1527" width="11.44140625" style="2"/>
    <col min="1528" max="1528" width="77.33203125" style="2" customWidth="1"/>
    <col min="1529" max="1534" width="28.44140625" style="2" customWidth="1"/>
    <col min="1535" max="1535" width="20.88671875" style="2" bestFit="1" customWidth="1"/>
    <col min="1536" max="1536" width="25.33203125" style="2" customWidth="1"/>
    <col min="1537" max="1537" width="18.33203125" style="2" bestFit="1" customWidth="1"/>
    <col min="1538" max="1783" width="11.44140625" style="2"/>
    <col min="1784" max="1784" width="77.33203125" style="2" customWidth="1"/>
    <col min="1785" max="1790" width="28.44140625" style="2" customWidth="1"/>
    <col min="1791" max="1791" width="20.88671875" style="2" bestFit="1" customWidth="1"/>
    <col min="1792" max="1792" width="25.33203125" style="2" customWidth="1"/>
    <col min="1793" max="1793" width="18.33203125" style="2" bestFit="1" customWidth="1"/>
    <col min="1794" max="2039" width="11.44140625" style="2"/>
    <col min="2040" max="2040" width="77.33203125" style="2" customWidth="1"/>
    <col min="2041" max="2046" width="28.44140625" style="2" customWidth="1"/>
    <col min="2047" max="2047" width="20.88671875" style="2" bestFit="1" customWidth="1"/>
    <col min="2048" max="2048" width="25.33203125" style="2" customWidth="1"/>
    <col min="2049" max="2049" width="18.33203125" style="2" bestFit="1" customWidth="1"/>
    <col min="2050" max="2295" width="11.44140625" style="2"/>
    <col min="2296" max="2296" width="77.33203125" style="2" customWidth="1"/>
    <col min="2297" max="2302" width="28.44140625" style="2" customWidth="1"/>
    <col min="2303" max="2303" width="20.88671875" style="2" bestFit="1" customWidth="1"/>
    <col min="2304" max="2304" width="25.33203125" style="2" customWidth="1"/>
    <col min="2305" max="2305" width="18.33203125" style="2" bestFit="1" customWidth="1"/>
    <col min="2306" max="2551" width="11.44140625" style="2"/>
    <col min="2552" max="2552" width="77.33203125" style="2" customWidth="1"/>
    <col min="2553" max="2558" width="28.44140625" style="2" customWidth="1"/>
    <col min="2559" max="2559" width="20.88671875" style="2" bestFit="1" customWidth="1"/>
    <col min="2560" max="2560" width="25.33203125" style="2" customWidth="1"/>
    <col min="2561" max="2561" width="18.33203125" style="2" bestFit="1" customWidth="1"/>
    <col min="2562" max="2807" width="11.44140625" style="2"/>
    <col min="2808" max="2808" width="77.33203125" style="2" customWidth="1"/>
    <col min="2809" max="2814" width="28.44140625" style="2" customWidth="1"/>
    <col min="2815" max="2815" width="20.88671875" style="2" bestFit="1" customWidth="1"/>
    <col min="2816" max="2816" width="25.33203125" style="2" customWidth="1"/>
    <col min="2817" max="2817" width="18.33203125" style="2" bestFit="1" customWidth="1"/>
    <col min="2818" max="3063" width="11.44140625" style="2"/>
    <col min="3064" max="3064" width="77.33203125" style="2" customWidth="1"/>
    <col min="3065" max="3070" width="28.44140625" style="2" customWidth="1"/>
    <col min="3071" max="3071" width="20.88671875" style="2" bestFit="1" customWidth="1"/>
    <col min="3072" max="3072" width="25.33203125" style="2" customWidth="1"/>
    <col min="3073" max="3073" width="18.33203125" style="2" bestFit="1" customWidth="1"/>
    <col min="3074" max="3319" width="11.44140625" style="2"/>
    <col min="3320" max="3320" width="77.33203125" style="2" customWidth="1"/>
    <col min="3321" max="3326" width="28.44140625" style="2" customWidth="1"/>
    <col min="3327" max="3327" width="20.88671875" style="2" bestFit="1" customWidth="1"/>
    <col min="3328" max="3328" width="25.33203125" style="2" customWidth="1"/>
    <col min="3329" max="3329" width="18.33203125" style="2" bestFit="1" customWidth="1"/>
    <col min="3330" max="3575" width="11.44140625" style="2"/>
    <col min="3576" max="3576" width="77.33203125" style="2" customWidth="1"/>
    <col min="3577" max="3582" width="28.44140625" style="2" customWidth="1"/>
    <col min="3583" max="3583" width="20.88671875" style="2" bestFit="1" customWidth="1"/>
    <col min="3584" max="3584" width="25.33203125" style="2" customWidth="1"/>
    <col min="3585" max="3585" width="18.33203125" style="2" bestFit="1" customWidth="1"/>
    <col min="3586" max="3831" width="11.44140625" style="2"/>
    <col min="3832" max="3832" width="77.33203125" style="2" customWidth="1"/>
    <col min="3833" max="3838" width="28.44140625" style="2" customWidth="1"/>
    <col min="3839" max="3839" width="20.88671875" style="2" bestFit="1" customWidth="1"/>
    <col min="3840" max="3840" width="25.33203125" style="2" customWidth="1"/>
    <col min="3841" max="3841" width="18.33203125" style="2" bestFit="1" customWidth="1"/>
    <col min="3842" max="4087" width="11.44140625" style="2"/>
    <col min="4088" max="4088" width="77.33203125" style="2" customWidth="1"/>
    <col min="4089" max="4094" width="28.44140625" style="2" customWidth="1"/>
    <col min="4095" max="4095" width="20.88671875" style="2" bestFit="1" customWidth="1"/>
    <col min="4096" max="4096" width="25.33203125" style="2" customWidth="1"/>
    <col min="4097" max="4097" width="18.33203125" style="2" bestFit="1" customWidth="1"/>
    <col min="4098" max="4343" width="11.44140625" style="2"/>
    <col min="4344" max="4344" width="77.33203125" style="2" customWidth="1"/>
    <col min="4345" max="4350" width="28.44140625" style="2" customWidth="1"/>
    <col min="4351" max="4351" width="20.88671875" style="2" bestFit="1" customWidth="1"/>
    <col min="4352" max="4352" width="25.33203125" style="2" customWidth="1"/>
    <col min="4353" max="4353" width="18.33203125" style="2" bestFit="1" customWidth="1"/>
    <col min="4354" max="4599" width="11.44140625" style="2"/>
    <col min="4600" max="4600" width="77.33203125" style="2" customWidth="1"/>
    <col min="4601" max="4606" width="28.44140625" style="2" customWidth="1"/>
    <col min="4607" max="4607" width="20.88671875" style="2" bestFit="1" customWidth="1"/>
    <col min="4608" max="4608" width="25.33203125" style="2" customWidth="1"/>
    <col min="4609" max="4609" width="18.33203125" style="2" bestFit="1" customWidth="1"/>
    <col min="4610" max="4855" width="11.44140625" style="2"/>
    <col min="4856" max="4856" width="77.33203125" style="2" customWidth="1"/>
    <col min="4857" max="4862" width="28.44140625" style="2" customWidth="1"/>
    <col min="4863" max="4863" width="20.88671875" style="2" bestFit="1" customWidth="1"/>
    <col min="4864" max="4864" width="25.33203125" style="2" customWidth="1"/>
    <col min="4865" max="4865" width="18.33203125" style="2" bestFit="1" customWidth="1"/>
    <col min="4866" max="5111" width="11.44140625" style="2"/>
    <col min="5112" max="5112" width="77.33203125" style="2" customWidth="1"/>
    <col min="5113" max="5118" width="28.44140625" style="2" customWidth="1"/>
    <col min="5119" max="5119" width="20.88671875" style="2" bestFit="1" customWidth="1"/>
    <col min="5120" max="5120" width="25.33203125" style="2" customWidth="1"/>
    <col min="5121" max="5121" width="18.33203125" style="2" bestFit="1" customWidth="1"/>
    <col min="5122" max="5367" width="11.44140625" style="2"/>
    <col min="5368" max="5368" width="77.33203125" style="2" customWidth="1"/>
    <col min="5369" max="5374" width="28.44140625" style="2" customWidth="1"/>
    <col min="5375" max="5375" width="20.88671875" style="2" bestFit="1" customWidth="1"/>
    <col min="5376" max="5376" width="25.33203125" style="2" customWidth="1"/>
    <col min="5377" max="5377" width="18.33203125" style="2" bestFit="1" customWidth="1"/>
    <col min="5378" max="5623" width="11.44140625" style="2"/>
    <col min="5624" max="5624" width="77.33203125" style="2" customWidth="1"/>
    <col min="5625" max="5630" width="28.44140625" style="2" customWidth="1"/>
    <col min="5631" max="5631" width="20.88671875" style="2" bestFit="1" customWidth="1"/>
    <col min="5632" max="5632" width="25.33203125" style="2" customWidth="1"/>
    <col min="5633" max="5633" width="18.33203125" style="2" bestFit="1" customWidth="1"/>
    <col min="5634" max="5879" width="11.44140625" style="2"/>
    <col min="5880" max="5880" width="77.33203125" style="2" customWidth="1"/>
    <col min="5881" max="5886" width="28.44140625" style="2" customWidth="1"/>
    <col min="5887" max="5887" width="20.88671875" style="2" bestFit="1" customWidth="1"/>
    <col min="5888" max="5888" width="25.33203125" style="2" customWidth="1"/>
    <col min="5889" max="5889" width="18.33203125" style="2" bestFit="1" customWidth="1"/>
    <col min="5890" max="6135" width="11.44140625" style="2"/>
    <col min="6136" max="6136" width="77.33203125" style="2" customWidth="1"/>
    <col min="6137" max="6142" width="28.44140625" style="2" customWidth="1"/>
    <col min="6143" max="6143" width="20.88671875" style="2" bestFit="1" customWidth="1"/>
    <col min="6144" max="6144" width="25.33203125" style="2" customWidth="1"/>
    <col min="6145" max="6145" width="18.33203125" style="2" bestFit="1" customWidth="1"/>
    <col min="6146" max="6391" width="11.44140625" style="2"/>
    <col min="6392" max="6392" width="77.33203125" style="2" customWidth="1"/>
    <col min="6393" max="6398" width="28.44140625" style="2" customWidth="1"/>
    <col min="6399" max="6399" width="20.88671875" style="2" bestFit="1" customWidth="1"/>
    <col min="6400" max="6400" width="25.33203125" style="2" customWidth="1"/>
    <col min="6401" max="6401" width="18.33203125" style="2" bestFit="1" customWidth="1"/>
    <col min="6402" max="6647" width="11.44140625" style="2"/>
    <col min="6648" max="6648" width="77.33203125" style="2" customWidth="1"/>
    <col min="6649" max="6654" width="28.44140625" style="2" customWidth="1"/>
    <col min="6655" max="6655" width="20.88671875" style="2" bestFit="1" customWidth="1"/>
    <col min="6656" max="6656" width="25.33203125" style="2" customWidth="1"/>
    <col min="6657" max="6657" width="18.33203125" style="2" bestFit="1" customWidth="1"/>
    <col min="6658" max="6903" width="11.44140625" style="2"/>
    <col min="6904" max="6904" width="77.33203125" style="2" customWidth="1"/>
    <col min="6905" max="6910" width="28.44140625" style="2" customWidth="1"/>
    <col min="6911" max="6911" width="20.88671875" style="2" bestFit="1" customWidth="1"/>
    <col min="6912" max="6912" width="25.33203125" style="2" customWidth="1"/>
    <col min="6913" max="6913" width="18.33203125" style="2" bestFit="1" customWidth="1"/>
    <col min="6914" max="7159" width="11.44140625" style="2"/>
    <col min="7160" max="7160" width="77.33203125" style="2" customWidth="1"/>
    <col min="7161" max="7166" width="28.44140625" style="2" customWidth="1"/>
    <col min="7167" max="7167" width="20.88671875" style="2" bestFit="1" customWidth="1"/>
    <col min="7168" max="7168" width="25.33203125" style="2" customWidth="1"/>
    <col min="7169" max="7169" width="18.33203125" style="2" bestFit="1" customWidth="1"/>
    <col min="7170" max="7415" width="11.44140625" style="2"/>
    <col min="7416" max="7416" width="77.33203125" style="2" customWidth="1"/>
    <col min="7417" max="7422" width="28.44140625" style="2" customWidth="1"/>
    <col min="7423" max="7423" width="20.88671875" style="2" bestFit="1" customWidth="1"/>
    <col min="7424" max="7424" width="25.33203125" style="2" customWidth="1"/>
    <col min="7425" max="7425" width="18.33203125" style="2" bestFit="1" customWidth="1"/>
    <col min="7426" max="7671" width="11.44140625" style="2"/>
    <col min="7672" max="7672" width="77.33203125" style="2" customWidth="1"/>
    <col min="7673" max="7678" width="28.44140625" style="2" customWidth="1"/>
    <col min="7679" max="7679" width="20.88671875" style="2" bestFit="1" customWidth="1"/>
    <col min="7680" max="7680" width="25.33203125" style="2" customWidth="1"/>
    <col min="7681" max="7681" width="18.33203125" style="2" bestFit="1" customWidth="1"/>
    <col min="7682" max="7927" width="11.44140625" style="2"/>
    <col min="7928" max="7928" width="77.33203125" style="2" customWidth="1"/>
    <col min="7929" max="7934" width="28.44140625" style="2" customWidth="1"/>
    <col min="7935" max="7935" width="20.88671875" style="2" bestFit="1" customWidth="1"/>
    <col min="7936" max="7936" width="25.33203125" style="2" customWidth="1"/>
    <col min="7937" max="7937" width="18.33203125" style="2" bestFit="1" customWidth="1"/>
    <col min="7938" max="8183" width="11.44140625" style="2"/>
    <col min="8184" max="8184" width="77.33203125" style="2" customWidth="1"/>
    <col min="8185" max="8190" width="28.44140625" style="2" customWidth="1"/>
    <col min="8191" max="8191" width="20.88671875" style="2" bestFit="1" customWidth="1"/>
    <col min="8192" max="8192" width="25.33203125" style="2" customWidth="1"/>
    <col min="8193" max="8193" width="18.33203125" style="2" bestFit="1" customWidth="1"/>
    <col min="8194" max="8439" width="11.44140625" style="2"/>
    <col min="8440" max="8440" width="77.33203125" style="2" customWidth="1"/>
    <col min="8441" max="8446" width="28.44140625" style="2" customWidth="1"/>
    <col min="8447" max="8447" width="20.88671875" style="2" bestFit="1" customWidth="1"/>
    <col min="8448" max="8448" width="25.33203125" style="2" customWidth="1"/>
    <col min="8449" max="8449" width="18.33203125" style="2" bestFit="1" customWidth="1"/>
    <col min="8450" max="8695" width="11.44140625" style="2"/>
    <col min="8696" max="8696" width="77.33203125" style="2" customWidth="1"/>
    <col min="8697" max="8702" width="28.44140625" style="2" customWidth="1"/>
    <col min="8703" max="8703" width="20.88671875" style="2" bestFit="1" customWidth="1"/>
    <col min="8704" max="8704" width="25.33203125" style="2" customWidth="1"/>
    <col min="8705" max="8705" width="18.33203125" style="2" bestFit="1" customWidth="1"/>
    <col min="8706" max="8951" width="11.44140625" style="2"/>
    <col min="8952" max="8952" width="77.33203125" style="2" customWidth="1"/>
    <col min="8953" max="8958" width="28.44140625" style="2" customWidth="1"/>
    <col min="8959" max="8959" width="20.88671875" style="2" bestFit="1" customWidth="1"/>
    <col min="8960" max="8960" width="25.33203125" style="2" customWidth="1"/>
    <col min="8961" max="8961" width="18.33203125" style="2" bestFit="1" customWidth="1"/>
    <col min="8962" max="9207" width="11.44140625" style="2"/>
    <col min="9208" max="9208" width="77.33203125" style="2" customWidth="1"/>
    <col min="9209" max="9214" width="28.44140625" style="2" customWidth="1"/>
    <col min="9215" max="9215" width="20.88671875" style="2" bestFit="1" customWidth="1"/>
    <col min="9216" max="9216" width="25.33203125" style="2" customWidth="1"/>
    <col min="9217" max="9217" width="18.33203125" style="2" bestFit="1" customWidth="1"/>
    <col min="9218" max="9463" width="11.44140625" style="2"/>
    <col min="9464" max="9464" width="77.33203125" style="2" customWidth="1"/>
    <col min="9465" max="9470" width="28.44140625" style="2" customWidth="1"/>
    <col min="9471" max="9471" width="20.88671875" style="2" bestFit="1" customWidth="1"/>
    <col min="9472" max="9472" width="25.33203125" style="2" customWidth="1"/>
    <col min="9473" max="9473" width="18.33203125" style="2" bestFit="1" customWidth="1"/>
    <col min="9474" max="9719" width="11.44140625" style="2"/>
    <col min="9720" max="9720" width="77.33203125" style="2" customWidth="1"/>
    <col min="9721" max="9726" width="28.44140625" style="2" customWidth="1"/>
    <col min="9727" max="9727" width="20.88671875" style="2" bestFit="1" customWidth="1"/>
    <col min="9728" max="9728" width="25.33203125" style="2" customWidth="1"/>
    <col min="9729" max="9729" width="18.33203125" style="2" bestFit="1" customWidth="1"/>
    <col min="9730" max="9975" width="11.44140625" style="2"/>
    <col min="9976" max="9976" width="77.33203125" style="2" customWidth="1"/>
    <col min="9977" max="9982" width="28.44140625" style="2" customWidth="1"/>
    <col min="9983" max="9983" width="20.88671875" style="2" bestFit="1" customWidth="1"/>
    <col min="9984" max="9984" width="25.33203125" style="2" customWidth="1"/>
    <col min="9985" max="9985" width="18.33203125" style="2" bestFit="1" customWidth="1"/>
    <col min="9986" max="10231" width="11.44140625" style="2"/>
    <col min="10232" max="10232" width="77.33203125" style="2" customWidth="1"/>
    <col min="10233" max="10238" width="28.44140625" style="2" customWidth="1"/>
    <col min="10239" max="10239" width="20.88671875" style="2" bestFit="1" customWidth="1"/>
    <col min="10240" max="10240" width="25.33203125" style="2" customWidth="1"/>
    <col min="10241" max="10241" width="18.33203125" style="2" bestFit="1" customWidth="1"/>
    <col min="10242" max="10487" width="11.44140625" style="2"/>
    <col min="10488" max="10488" width="77.33203125" style="2" customWidth="1"/>
    <col min="10489" max="10494" width="28.44140625" style="2" customWidth="1"/>
    <col min="10495" max="10495" width="20.88671875" style="2" bestFit="1" customWidth="1"/>
    <col min="10496" max="10496" width="25.33203125" style="2" customWidth="1"/>
    <col min="10497" max="10497" width="18.33203125" style="2" bestFit="1" customWidth="1"/>
    <col min="10498" max="10743" width="11.44140625" style="2"/>
    <col min="10744" max="10744" width="77.33203125" style="2" customWidth="1"/>
    <col min="10745" max="10750" width="28.44140625" style="2" customWidth="1"/>
    <col min="10751" max="10751" width="20.88671875" style="2" bestFit="1" customWidth="1"/>
    <col min="10752" max="10752" width="25.33203125" style="2" customWidth="1"/>
    <col min="10753" max="10753" width="18.33203125" style="2" bestFit="1" customWidth="1"/>
    <col min="10754" max="10999" width="11.44140625" style="2"/>
    <col min="11000" max="11000" width="77.33203125" style="2" customWidth="1"/>
    <col min="11001" max="11006" width="28.44140625" style="2" customWidth="1"/>
    <col min="11007" max="11007" width="20.88671875" style="2" bestFit="1" customWidth="1"/>
    <col min="11008" max="11008" width="25.33203125" style="2" customWidth="1"/>
    <col min="11009" max="11009" width="18.33203125" style="2" bestFit="1" customWidth="1"/>
    <col min="11010" max="11255" width="11.44140625" style="2"/>
    <col min="11256" max="11256" width="77.33203125" style="2" customWidth="1"/>
    <col min="11257" max="11262" width="28.44140625" style="2" customWidth="1"/>
    <col min="11263" max="11263" width="20.88671875" style="2" bestFit="1" customWidth="1"/>
    <col min="11264" max="11264" width="25.33203125" style="2" customWidth="1"/>
    <col min="11265" max="11265" width="18.33203125" style="2" bestFit="1" customWidth="1"/>
    <col min="11266" max="11511" width="11.44140625" style="2"/>
    <col min="11512" max="11512" width="77.33203125" style="2" customWidth="1"/>
    <col min="11513" max="11518" width="28.44140625" style="2" customWidth="1"/>
    <col min="11519" max="11519" width="20.88671875" style="2" bestFit="1" customWidth="1"/>
    <col min="11520" max="11520" width="25.33203125" style="2" customWidth="1"/>
    <col min="11521" max="11521" width="18.33203125" style="2" bestFit="1" customWidth="1"/>
    <col min="11522" max="11767" width="11.44140625" style="2"/>
    <col min="11768" max="11768" width="77.33203125" style="2" customWidth="1"/>
    <col min="11769" max="11774" width="28.44140625" style="2" customWidth="1"/>
    <col min="11775" max="11775" width="20.88671875" style="2" bestFit="1" customWidth="1"/>
    <col min="11776" max="11776" width="25.33203125" style="2" customWidth="1"/>
    <col min="11777" max="11777" width="18.33203125" style="2" bestFit="1" customWidth="1"/>
    <col min="11778" max="12023" width="11.44140625" style="2"/>
    <col min="12024" max="12024" width="77.33203125" style="2" customWidth="1"/>
    <col min="12025" max="12030" width="28.44140625" style="2" customWidth="1"/>
    <col min="12031" max="12031" width="20.88671875" style="2" bestFit="1" customWidth="1"/>
    <col min="12032" max="12032" width="25.33203125" style="2" customWidth="1"/>
    <col min="12033" max="12033" width="18.33203125" style="2" bestFit="1" customWidth="1"/>
    <col min="12034" max="12279" width="11.44140625" style="2"/>
    <col min="12280" max="12280" width="77.33203125" style="2" customWidth="1"/>
    <col min="12281" max="12286" width="28.44140625" style="2" customWidth="1"/>
    <col min="12287" max="12287" width="20.88671875" style="2" bestFit="1" customWidth="1"/>
    <col min="12288" max="12288" width="25.33203125" style="2" customWidth="1"/>
    <col min="12289" max="12289" width="18.33203125" style="2" bestFit="1" customWidth="1"/>
    <col min="12290" max="12535" width="11.44140625" style="2"/>
    <col min="12536" max="12536" width="77.33203125" style="2" customWidth="1"/>
    <col min="12537" max="12542" width="28.44140625" style="2" customWidth="1"/>
    <col min="12543" max="12543" width="20.88671875" style="2" bestFit="1" customWidth="1"/>
    <col min="12544" max="12544" width="25.33203125" style="2" customWidth="1"/>
    <col min="12545" max="12545" width="18.33203125" style="2" bestFit="1" customWidth="1"/>
    <col min="12546" max="12791" width="11.44140625" style="2"/>
    <col min="12792" max="12792" width="77.33203125" style="2" customWidth="1"/>
    <col min="12793" max="12798" width="28.44140625" style="2" customWidth="1"/>
    <col min="12799" max="12799" width="20.88671875" style="2" bestFit="1" customWidth="1"/>
    <col min="12800" max="12800" width="25.33203125" style="2" customWidth="1"/>
    <col min="12801" max="12801" width="18.33203125" style="2" bestFit="1" customWidth="1"/>
    <col min="12802" max="13047" width="11.44140625" style="2"/>
    <col min="13048" max="13048" width="77.33203125" style="2" customWidth="1"/>
    <col min="13049" max="13054" width="28.44140625" style="2" customWidth="1"/>
    <col min="13055" max="13055" width="20.88671875" style="2" bestFit="1" customWidth="1"/>
    <col min="13056" max="13056" width="25.33203125" style="2" customWidth="1"/>
    <col min="13057" max="13057" width="18.33203125" style="2" bestFit="1" customWidth="1"/>
    <col min="13058" max="13303" width="11.44140625" style="2"/>
    <col min="13304" max="13304" width="77.33203125" style="2" customWidth="1"/>
    <col min="13305" max="13310" width="28.44140625" style="2" customWidth="1"/>
    <col min="13311" max="13311" width="20.88671875" style="2" bestFit="1" customWidth="1"/>
    <col min="13312" max="13312" width="25.33203125" style="2" customWidth="1"/>
    <col min="13313" max="13313" width="18.33203125" style="2" bestFit="1" customWidth="1"/>
    <col min="13314" max="13559" width="11.44140625" style="2"/>
    <col min="13560" max="13560" width="77.33203125" style="2" customWidth="1"/>
    <col min="13561" max="13566" width="28.44140625" style="2" customWidth="1"/>
    <col min="13567" max="13567" width="20.88671875" style="2" bestFit="1" customWidth="1"/>
    <col min="13568" max="13568" width="25.33203125" style="2" customWidth="1"/>
    <col min="13569" max="13569" width="18.33203125" style="2" bestFit="1" customWidth="1"/>
    <col min="13570" max="13815" width="11.44140625" style="2"/>
    <col min="13816" max="13816" width="77.33203125" style="2" customWidth="1"/>
    <col min="13817" max="13822" width="28.44140625" style="2" customWidth="1"/>
    <col min="13823" max="13823" width="20.88671875" style="2" bestFit="1" customWidth="1"/>
    <col min="13824" max="13824" width="25.33203125" style="2" customWidth="1"/>
    <col min="13825" max="13825" width="18.33203125" style="2" bestFit="1" customWidth="1"/>
    <col min="13826" max="14071" width="11.44140625" style="2"/>
    <col min="14072" max="14072" width="77.33203125" style="2" customWidth="1"/>
    <col min="14073" max="14078" width="28.44140625" style="2" customWidth="1"/>
    <col min="14079" max="14079" width="20.88671875" style="2" bestFit="1" customWidth="1"/>
    <col min="14080" max="14080" width="25.33203125" style="2" customWidth="1"/>
    <col min="14081" max="14081" width="18.33203125" style="2" bestFit="1" customWidth="1"/>
    <col min="14082" max="14327" width="11.44140625" style="2"/>
    <col min="14328" max="14328" width="77.33203125" style="2" customWidth="1"/>
    <col min="14329" max="14334" width="28.44140625" style="2" customWidth="1"/>
    <col min="14335" max="14335" width="20.88671875" style="2" bestFit="1" customWidth="1"/>
    <col min="14336" max="14336" width="25.33203125" style="2" customWidth="1"/>
    <col min="14337" max="14337" width="18.33203125" style="2" bestFit="1" customWidth="1"/>
    <col min="14338" max="14583" width="11.44140625" style="2"/>
    <col min="14584" max="14584" width="77.33203125" style="2" customWidth="1"/>
    <col min="14585" max="14590" width="28.44140625" style="2" customWidth="1"/>
    <col min="14591" max="14591" width="20.88671875" style="2" bestFit="1" customWidth="1"/>
    <col min="14592" max="14592" width="25.33203125" style="2" customWidth="1"/>
    <col min="14593" max="14593" width="18.33203125" style="2" bestFit="1" customWidth="1"/>
    <col min="14594" max="14839" width="11.44140625" style="2"/>
    <col min="14840" max="14840" width="77.33203125" style="2" customWidth="1"/>
    <col min="14841" max="14846" width="28.44140625" style="2" customWidth="1"/>
    <col min="14847" max="14847" width="20.88671875" style="2" bestFit="1" customWidth="1"/>
    <col min="14848" max="14848" width="25.33203125" style="2" customWidth="1"/>
    <col min="14849" max="14849" width="18.33203125" style="2" bestFit="1" customWidth="1"/>
    <col min="14850" max="15095" width="11.44140625" style="2"/>
    <col min="15096" max="15096" width="77.33203125" style="2" customWidth="1"/>
    <col min="15097" max="15102" width="28.44140625" style="2" customWidth="1"/>
    <col min="15103" max="15103" width="20.88671875" style="2" bestFit="1" customWidth="1"/>
    <col min="15104" max="15104" width="25.33203125" style="2" customWidth="1"/>
    <col min="15105" max="15105" width="18.33203125" style="2" bestFit="1" customWidth="1"/>
    <col min="15106" max="15351" width="11.44140625" style="2"/>
    <col min="15352" max="15352" width="77.33203125" style="2" customWidth="1"/>
    <col min="15353" max="15358" width="28.44140625" style="2" customWidth="1"/>
    <col min="15359" max="15359" width="20.88671875" style="2" bestFit="1" customWidth="1"/>
    <col min="15360" max="15360" width="25.33203125" style="2" customWidth="1"/>
    <col min="15361" max="15361" width="18.33203125" style="2" bestFit="1" customWidth="1"/>
    <col min="15362" max="15607" width="11.44140625" style="2"/>
    <col min="15608" max="15608" width="77.33203125" style="2" customWidth="1"/>
    <col min="15609" max="15614" width="28.44140625" style="2" customWidth="1"/>
    <col min="15615" max="15615" width="20.88671875" style="2" bestFit="1" customWidth="1"/>
    <col min="15616" max="15616" width="25.33203125" style="2" customWidth="1"/>
    <col min="15617" max="15617" width="18.33203125" style="2" bestFit="1" customWidth="1"/>
    <col min="15618" max="15863" width="11.44140625" style="2"/>
    <col min="15864" max="15864" width="77.33203125" style="2" customWidth="1"/>
    <col min="15865" max="15870" width="28.44140625" style="2" customWidth="1"/>
    <col min="15871" max="15871" width="20.88671875" style="2" bestFit="1" customWidth="1"/>
    <col min="15872" max="15872" width="25.33203125" style="2" customWidth="1"/>
    <col min="15873" max="15873" width="18.33203125" style="2" bestFit="1" customWidth="1"/>
    <col min="15874" max="16119" width="11.44140625" style="2"/>
    <col min="16120" max="16120" width="77.33203125" style="2" customWidth="1"/>
    <col min="16121" max="16126" width="28.44140625" style="2" customWidth="1"/>
    <col min="16127" max="16127" width="20.88671875" style="2" bestFit="1" customWidth="1"/>
    <col min="16128" max="16128" width="25.33203125" style="2" customWidth="1"/>
    <col min="16129" max="16129" width="18.33203125" style="2" bestFit="1" customWidth="1"/>
    <col min="16130" max="16384" width="11.44140625" style="2"/>
  </cols>
  <sheetData>
    <row r="1" spans="1:7" s="1" customFormat="1" ht="25.05" x14ac:dyDescent="0.55000000000000004">
      <c r="A1" s="29" t="s">
        <v>50</v>
      </c>
      <c r="B1" s="29"/>
      <c r="C1" s="29"/>
      <c r="D1" s="29"/>
      <c r="E1" s="29"/>
      <c r="F1" s="29"/>
      <c r="G1" s="29"/>
    </row>
    <row r="2" spans="1:7" x14ac:dyDescent="0.4">
      <c r="A2" s="30"/>
      <c r="B2" s="30"/>
      <c r="C2" s="30"/>
      <c r="D2" s="30"/>
      <c r="E2" s="30"/>
      <c r="F2" s="30"/>
      <c r="G2" s="30"/>
    </row>
    <row r="3" spans="1:7" s="3" customFormat="1" ht="20.7" x14ac:dyDescent="0.45">
      <c r="A3" s="31" t="s">
        <v>0</v>
      </c>
      <c r="B3" s="31"/>
      <c r="C3" s="31"/>
      <c r="D3" s="31"/>
      <c r="E3" s="31"/>
      <c r="F3" s="31"/>
      <c r="G3" s="31"/>
    </row>
    <row r="4" spans="1:7" x14ac:dyDescent="0.4">
      <c r="A4" s="30"/>
      <c r="B4" s="30"/>
      <c r="C4" s="30"/>
      <c r="D4" s="30"/>
      <c r="E4" s="30"/>
      <c r="F4" s="30"/>
      <c r="G4" s="30"/>
    </row>
    <row r="5" spans="1:7" s="5" customFormat="1" x14ac:dyDescent="0.2">
      <c r="A5" s="4"/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4" t="s">
        <v>6</v>
      </c>
    </row>
    <row r="6" spans="1:7" x14ac:dyDescent="0.4">
      <c r="A6" s="6" t="s">
        <v>7</v>
      </c>
      <c r="B6" s="7"/>
      <c r="C6" s="7"/>
      <c r="D6" s="7"/>
      <c r="E6" s="7"/>
      <c r="F6" s="7"/>
      <c r="G6" s="7"/>
    </row>
    <row r="7" spans="1:7" x14ac:dyDescent="0.4">
      <c r="A7" s="2" t="s">
        <v>8</v>
      </c>
      <c r="B7" s="8" t="s">
        <v>9</v>
      </c>
      <c r="C7" s="8"/>
      <c r="D7" s="8" t="str">
        <f>$B$7</f>
        <v>Prestación Laboral</v>
      </c>
      <c r="E7" s="8" t="str">
        <f>$B$7</f>
        <v>Prestación Laboral</v>
      </c>
      <c r="F7" s="8" t="str">
        <f>$B$7</f>
        <v>Prestación Laboral</v>
      </c>
      <c r="G7" s="8" t="str">
        <f>$B$7</f>
        <v>Prestación Laboral</v>
      </c>
    </row>
    <row r="8" spans="1:7" x14ac:dyDescent="0.4">
      <c r="A8" s="2" t="s">
        <v>10</v>
      </c>
      <c r="B8" s="9" t="s">
        <v>11</v>
      </c>
      <c r="C8" s="8"/>
      <c r="D8" s="9" t="s">
        <v>11</v>
      </c>
      <c r="E8" s="9" t="s">
        <v>11</v>
      </c>
      <c r="F8" s="9" t="s">
        <v>11</v>
      </c>
      <c r="G8" s="9" t="s">
        <v>11</v>
      </c>
    </row>
    <row r="9" spans="1:7" x14ac:dyDescent="0.4">
      <c r="A9" s="6"/>
      <c r="B9" s="10"/>
      <c r="C9" s="10"/>
      <c r="D9" s="10"/>
      <c r="E9" s="10"/>
      <c r="F9" s="10"/>
      <c r="G9" s="10"/>
    </row>
    <row r="10" spans="1:7" x14ac:dyDescent="0.4">
      <c r="A10" s="6" t="s">
        <v>12</v>
      </c>
      <c r="B10" s="10"/>
      <c r="C10" s="10"/>
      <c r="D10" s="10"/>
      <c r="E10" s="10"/>
      <c r="F10" s="10"/>
      <c r="G10" s="10"/>
    </row>
    <row r="11" spans="1:7" x14ac:dyDescent="0.4">
      <c r="A11" s="2" t="s">
        <v>13</v>
      </c>
      <c r="B11" s="11">
        <f>$G11</f>
        <v>57909</v>
      </c>
      <c r="C11" s="11"/>
      <c r="D11" s="11">
        <f t="shared" ref="D11:F14" si="0">$G11</f>
        <v>57909</v>
      </c>
      <c r="E11" s="11">
        <f t="shared" si="0"/>
        <v>57909</v>
      </c>
      <c r="F11" s="11">
        <f t="shared" si="0"/>
        <v>57909</v>
      </c>
      <c r="G11" s="11">
        <v>57909</v>
      </c>
    </row>
    <row r="12" spans="1:7" x14ac:dyDescent="0.4">
      <c r="A12" s="12" t="s">
        <v>14</v>
      </c>
      <c r="B12" s="11">
        <f>$G12</f>
        <v>94</v>
      </c>
      <c r="C12" s="10"/>
      <c r="D12" s="11">
        <f t="shared" si="0"/>
        <v>94</v>
      </c>
      <c r="E12" s="11">
        <f t="shared" si="0"/>
        <v>94</v>
      </c>
      <c r="F12" s="11">
        <f t="shared" si="0"/>
        <v>94</v>
      </c>
      <c r="G12" s="11">
        <v>94</v>
      </c>
    </row>
    <row r="13" spans="1:7" x14ac:dyDescent="0.4">
      <c r="A13" s="12" t="s">
        <v>15</v>
      </c>
      <c r="B13" s="11">
        <f>$G13</f>
        <v>17</v>
      </c>
      <c r="C13" s="10"/>
      <c r="D13" s="11">
        <f t="shared" si="0"/>
        <v>17</v>
      </c>
      <c r="E13" s="11">
        <f t="shared" si="0"/>
        <v>17</v>
      </c>
      <c r="F13" s="11">
        <f t="shared" si="0"/>
        <v>17</v>
      </c>
      <c r="G13" s="11">
        <v>17</v>
      </c>
    </row>
    <row r="14" spans="1:7" x14ac:dyDescent="0.4">
      <c r="A14" s="12" t="s">
        <v>16</v>
      </c>
      <c r="B14" s="11">
        <f>$G14</f>
        <v>44.103576300747733</v>
      </c>
      <c r="C14" s="10"/>
      <c r="D14" s="11">
        <f t="shared" si="0"/>
        <v>44.103576300747733</v>
      </c>
      <c r="E14" s="11">
        <f t="shared" si="0"/>
        <v>44.103576300747733</v>
      </c>
      <c r="F14" s="11">
        <f t="shared" si="0"/>
        <v>44.103576300747733</v>
      </c>
      <c r="G14" s="11">
        <v>44.103576300747733</v>
      </c>
    </row>
    <row r="15" spans="1:7" x14ac:dyDescent="0.4">
      <c r="A15" s="2" t="s">
        <v>17</v>
      </c>
      <c r="B15" s="11">
        <v>9166</v>
      </c>
      <c r="C15" s="11"/>
      <c r="D15" s="11">
        <v>263</v>
      </c>
      <c r="E15" s="11">
        <v>2378</v>
      </c>
      <c r="F15" s="11">
        <v>0</v>
      </c>
      <c r="G15" s="11">
        <f>SUM(B15:F15)</f>
        <v>11807</v>
      </c>
    </row>
    <row r="16" spans="1:7" x14ac:dyDescent="0.4">
      <c r="A16" s="12" t="s">
        <v>14</v>
      </c>
      <c r="B16" s="11">
        <v>107</v>
      </c>
      <c r="C16" s="11"/>
      <c r="D16" s="11">
        <v>99</v>
      </c>
      <c r="E16" s="11">
        <v>103</v>
      </c>
      <c r="F16" s="11">
        <v>0</v>
      </c>
      <c r="G16" s="11">
        <f>MAX(B16:F16)</f>
        <v>107</v>
      </c>
    </row>
    <row r="17" spans="1:7" x14ac:dyDescent="0.4">
      <c r="A17" s="12" t="s">
        <v>15</v>
      </c>
      <c r="B17" s="11">
        <v>48</v>
      </c>
      <c r="C17" s="11"/>
      <c r="D17" s="11">
        <v>19</v>
      </c>
      <c r="E17" s="11">
        <v>7</v>
      </c>
      <c r="F17" s="11">
        <v>0</v>
      </c>
      <c r="G17" s="11">
        <f t="array" ref="G17">MIN(IF(B17:F17&gt;0,B17:F17))</f>
        <v>7</v>
      </c>
    </row>
    <row r="18" spans="1:7" x14ac:dyDescent="0.4">
      <c r="A18" s="12" t="s">
        <v>16</v>
      </c>
      <c r="B18" s="11">
        <v>68.37780929522151</v>
      </c>
      <c r="C18" s="11"/>
      <c r="D18" s="11">
        <v>61.209125475285219</v>
      </c>
      <c r="E18" s="11">
        <v>62.412531539108492</v>
      </c>
      <c r="F18" s="11">
        <v>0</v>
      </c>
      <c r="G18" s="11">
        <f>IF($G$15=0,0,SUMPRODUCT($B$15:$F$15,B18:F18)/$G$15)</f>
        <v>67.016685017362605</v>
      </c>
    </row>
    <row r="19" spans="1:7" x14ac:dyDescent="0.4">
      <c r="A19" s="2" t="s">
        <v>18</v>
      </c>
      <c r="B19" s="11">
        <v>0</v>
      </c>
      <c r="C19" s="11"/>
      <c r="D19" s="11">
        <v>0</v>
      </c>
      <c r="E19" s="11">
        <v>0</v>
      </c>
      <c r="F19" s="11">
        <v>0</v>
      </c>
      <c r="G19" s="11">
        <f>IF(G16=0,0,SUMPRODUCT($B$15:$F$15,B19:F19)/G16)</f>
        <v>0</v>
      </c>
    </row>
    <row r="20" spans="1:7" x14ac:dyDescent="0.4">
      <c r="A20" s="2" t="s">
        <v>19</v>
      </c>
      <c r="B20" s="10">
        <f>$G20</f>
        <v>13.708076464798198</v>
      </c>
      <c r="C20" s="10"/>
      <c r="D20" s="10">
        <f t="shared" ref="D20:F22" si="1">$G20</f>
        <v>13.708076464798198</v>
      </c>
      <c r="E20" s="10">
        <f t="shared" si="1"/>
        <v>13.708076464798198</v>
      </c>
      <c r="F20" s="10">
        <f t="shared" si="1"/>
        <v>13.708076464798198</v>
      </c>
      <c r="G20" s="10">
        <v>13.708076464798198</v>
      </c>
    </row>
    <row r="21" spans="1:7" x14ac:dyDescent="0.4">
      <c r="A21" s="13" t="s">
        <v>20</v>
      </c>
      <c r="B21" s="14">
        <f>$G21</f>
        <v>0.11</v>
      </c>
      <c r="C21" s="14"/>
      <c r="D21" s="14">
        <f t="shared" si="1"/>
        <v>0.11</v>
      </c>
      <c r="E21" s="14">
        <f t="shared" si="1"/>
        <v>0.11</v>
      </c>
      <c r="F21" s="14">
        <f t="shared" si="1"/>
        <v>0.11</v>
      </c>
      <c r="G21" s="15">
        <v>0.11</v>
      </c>
    </row>
    <row r="22" spans="1:7" x14ac:dyDescent="0.4">
      <c r="A22" s="13" t="s">
        <v>21</v>
      </c>
      <c r="B22" s="14">
        <f>$G22</f>
        <v>0.13</v>
      </c>
      <c r="C22" s="14"/>
      <c r="D22" s="14">
        <f t="shared" si="1"/>
        <v>0.13</v>
      </c>
      <c r="E22" s="14">
        <f t="shared" si="1"/>
        <v>0.13</v>
      </c>
      <c r="F22" s="14">
        <f t="shared" si="1"/>
        <v>0.13</v>
      </c>
      <c r="G22" s="15">
        <v>0.13</v>
      </c>
    </row>
    <row r="23" spans="1:7" x14ac:dyDescent="0.4">
      <c r="A23" s="2" t="s">
        <v>22</v>
      </c>
      <c r="B23" s="16">
        <v>0.10813059131573588</v>
      </c>
      <c r="C23" s="10"/>
      <c r="D23" s="16">
        <v>0.21736719703936133</v>
      </c>
      <c r="E23" s="16">
        <v>5.1326227606764613E-2</v>
      </c>
      <c r="F23" s="17" t="s">
        <v>23</v>
      </c>
      <c r="G23" s="16">
        <v>9.9123091561808527E-2</v>
      </c>
    </row>
    <row r="24" spans="1:7" x14ac:dyDescent="0.4">
      <c r="A24" s="2" t="s">
        <v>24</v>
      </c>
      <c r="B24" s="18">
        <f>$G24</f>
        <v>8.2079000000156999E-3</v>
      </c>
      <c r="C24" s="10"/>
      <c r="D24" s="18">
        <f>$G24</f>
        <v>8.2079000000156999E-3</v>
      </c>
      <c r="E24" s="18">
        <v>0</v>
      </c>
      <c r="F24" s="18">
        <f>$G24</f>
        <v>8.2079000000156999E-3</v>
      </c>
      <c r="G24" s="18">
        <v>8.2079000000156999E-3</v>
      </c>
    </row>
    <row r="25" spans="1:7" x14ac:dyDescent="0.4">
      <c r="A25" s="2" t="s">
        <v>25</v>
      </c>
      <c r="B25" s="10">
        <v>60.650229107571434</v>
      </c>
      <c r="C25" s="10"/>
      <c r="D25" s="10">
        <v>54.129277566539926</v>
      </c>
      <c r="E25" s="10">
        <v>54.945332211942834</v>
      </c>
      <c r="F25" s="10">
        <v>0</v>
      </c>
      <c r="G25" s="10">
        <v>59.355975268908253</v>
      </c>
    </row>
    <row r="26" spans="1:7" x14ac:dyDescent="0.4">
      <c r="A26" s="2" t="s">
        <v>26</v>
      </c>
      <c r="B26" s="10">
        <v>21.078360557805894</v>
      </c>
      <c r="C26" s="10"/>
      <c r="D26" s="10">
        <v>27.070934017627422</v>
      </c>
      <c r="E26" s="10">
        <v>26.433257949888411</v>
      </c>
      <c r="F26" s="10">
        <v>0</v>
      </c>
      <c r="G26" s="10">
        <v>22.290352835124885</v>
      </c>
    </row>
    <row r="27" spans="1:7" x14ac:dyDescent="0.4">
      <c r="A27" s="6"/>
      <c r="B27" s="7"/>
      <c r="C27" s="7"/>
      <c r="D27" s="7"/>
      <c r="E27" s="7"/>
      <c r="F27" s="7"/>
      <c r="G27" s="7"/>
    </row>
    <row r="28" spans="1:7" x14ac:dyDescent="0.4">
      <c r="A28" s="19" t="s">
        <v>27</v>
      </c>
      <c r="B28" s="10"/>
      <c r="C28" s="10"/>
      <c r="D28" s="10"/>
      <c r="E28" s="10"/>
      <c r="F28" s="10"/>
      <c r="G28" s="10"/>
    </row>
    <row r="29" spans="1:7" x14ac:dyDescent="0.4">
      <c r="A29" s="2" t="s">
        <v>28</v>
      </c>
      <c r="B29" s="10">
        <f>$G29</f>
        <v>2186977567.7890339</v>
      </c>
      <c r="C29" s="10"/>
      <c r="D29" s="10">
        <f>$G29</f>
        <v>2186977567.7890339</v>
      </c>
      <c r="E29" s="10">
        <f>$G29</f>
        <v>2186977567.7890339</v>
      </c>
      <c r="F29" s="10">
        <f>$G29</f>
        <v>2186977567.7890339</v>
      </c>
      <c r="G29" s="10">
        <v>2186977567.7890339</v>
      </c>
    </row>
    <row r="30" spans="1:7" x14ac:dyDescent="0.4">
      <c r="A30" s="6"/>
      <c r="B30" s="7"/>
      <c r="C30" s="7"/>
      <c r="D30" s="7"/>
      <c r="E30" s="7"/>
      <c r="F30" s="7"/>
      <c r="G30" s="7"/>
    </row>
    <row r="31" spans="1:7" x14ac:dyDescent="0.4">
      <c r="A31" s="19" t="s">
        <v>29</v>
      </c>
      <c r="B31" s="10"/>
      <c r="C31" s="10"/>
      <c r="D31" s="10"/>
      <c r="E31" s="10"/>
      <c r="F31" s="10"/>
      <c r="G31" s="10"/>
    </row>
    <row r="32" spans="1:7" x14ac:dyDescent="0.4">
      <c r="A32" s="2" t="s">
        <v>13</v>
      </c>
      <c r="B32" s="10">
        <f>$G32</f>
        <v>9022184685.6009979</v>
      </c>
      <c r="C32" s="10"/>
      <c r="D32" s="10">
        <f>$G32</f>
        <v>9022184685.6009979</v>
      </c>
      <c r="E32" s="10">
        <f>$G32</f>
        <v>9022184685.6009979</v>
      </c>
      <c r="F32" s="10">
        <f>$G32</f>
        <v>9022184685.6009979</v>
      </c>
      <c r="G32" s="10">
        <v>9022184685.6009979</v>
      </c>
    </row>
    <row r="33" spans="1:7" x14ac:dyDescent="0.4">
      <c r="A33" s="2" t="s">
        <v>17</v>
      </c>
      <c r="B33" s="10">
        <v>1981469574.0701051</v>
      </c>
      <c r="C33" s="10"/>
      <c r="D33" s="10">
        <v>24963019.305376001</v>
      </c>
      <c r="E33" s="10">
        <v>212591028.2147198</v>
      </c>
      <c r="F33" s="10">
        <v>0</v>
      </c>
      <c r="G33" s="10">
        <f>SUM(B33:F33)</f>
        <v>2219023621.5902009</v>
      </c>
    </row>
    <row r="34" spans="1:7" x14ac:dyDescent="0.4">
      <c r="A34" s="2" t="s">
        <v>30</v>
      </c>
      <c r="B34" s="10">
        <v>0</v>
      </c>
      <c r="C34" s="10"/>
      <c r="D34" s="10">
        <v>0</v>
      </c>
      <c r="E34" s="10">
        <v>0</v>
      </c>
      <c r="F34" s="10">
        <v>0</v>
      </c>
      <c r="G34" s="10">
        <f>SUM(B34:F34)</f>
        <v>0</v>
      </c>
    </row>
    <row r="35" spans="1:7" x14ac:dyDescent="0.4">
      <c r="A35" s="6"/>
      <c r="B35" s="7"/>
      <c r="C35" s="7"/>
      <c r="D35" s="7"/>
      <c r="E35" s="7"/>
      <c r="F35" s="7"/>
      <c r="G35" s="7"/>
    </row>
    <row r="36" spans="1:7" x14ac:dyDescent="0.4">
      <c r="A36" s="19" t="s">
        <v>31</v>
      </c>
      <c r="B36" s="10"/>
      <c r="C36" s="10"/>
      <c r="D36" s="10"/>
      <c r="E36" s="10"/>
      <c r="F36" s="10"/>
      <c r="G36" s="10"/>
    </row>
    <row r="37" spans="1:7" x14ac:dyDescent="0.4">
      <c r="A37" s="2" t="s">
        <v>32</v>
      </c>
      <c r="B37" s="10">
        <v>227236.54218666701</v>
      </c>
      <c r="C37" s="10"/>
      <c r="D37" s="10">
        <v>101099.538234666</v>
      </c>
      <c r="E37" s="10">
        <v>124082.614986666</v>
      </c>
      <c r="F37" s="10">
        <v>0</v>
      </c>
      <c r="G37" s="10">
        <f>MAX(B37:F37)</f>
        <v>227236.54218666701</v>
      </c>
    </row>
    <row r="38" spans="1:7" x14ac:dyDescent="0.4">
      <c r="A38" s="2" t="s">
        <v>33</v>
      </c>
      <c r="B38" s="10">
        <v>7468.6440826666703</v>
      </c>
      <c r="C38" s="10"/>
      <c r="D38" s="10">
        <v>7514.0538746666698</v>
      </c>
      <c r="E38" s="10">
        <v>7470.5208986666703</v>
      </c>
      <c r="F38" s="10">
        <v>0</v>
      </c>
      <c r="G38" s="10">
        <f t="array" ref="G38">MIN(IF(B38:F38&gt;0,B38:F38))</f>
        <v>7468.6440826666703</v>
      </c>
    </row>
    <row r="39" spans="1:7" x14ac:dyDescent="0.4">
      <c r="A39" s="2" t="s">
        <v>34</v>
      </c>
      <c r="B39" s="10">
        <v>18014.669922086141</v>
      </c>
      <c r="C39" s="10"/>
      <c r="D39" s="10">
        <v>7909.7019345297922</v>
      </c>
      <c r="E39" s="10">
        <v>7449.9238931426953</v>
      </c>
      <c r="F39" s="10">
        <v>0</v>
      </c>
      <c r="G39" s="10">
        <f>IF(G15=0,0,SUMPRODUCT($B$15:$F$15,B39:F39)/G15)</f>
        <v>15661.779887568075</v>
      </c>
    </row>
    <row r="40" spans="1:7" x14ac:dyDescent="0.4">
      <c r="A40" s="6"/>
      <c r="B40" s="7"/>
      <c r="C40" s="7"/>
      <c r="D40" s="7"/>
      <c r="E40" s="7"/>
      <c r="F40" s="7"/>
      <c r="G40" s="7"/>
    </row>
    <row r="41" spans="1:7" x14ac:dyDescent="0.4">
      <c r="A41" s="6" t="s">
        <v>35</v>
      </c>
      <c r="B41" s="10">
        <f>$G41</f>
        <v>13915496276.959999</v>
      </c>
      <c r="C41" s="10"/>
      <c r="D41" s="10">
        <v>0</v>
      </c>
      <c r="E41" s="10">
        <v>0</v>
      </c>
      <c r="F41" s="10">
        <v>0</v>
      </c>
      <c r="G41" s="10">
        <v>13915496276.959999</v>
      </c>
    </row>
    <row r="42" spans="1:7" x14ac:dyDescent="0.4">
      <c r="A42" s="6"/>
      <c r="B42" s="7"/>
      <c r="C42" s="7"/>
      <c r="D42" s="7"/>
      <c r="E42" s="7"/>
      <c r="F42" s="7"/>
      <c r="G42" s="7"/>
    </row>
    <row r="43" spans="1:7" x14ac:dyDescent="0.4">
      <c r="A43" s="6" t="s">
        <v>36</v>
      </c>
      <c r="B43" s="10"/>
      <c r="C43" s="10"/>
      <c r="D43" s="10"/>
      <c r="E43" s="10"/>
      <c r="F43" s="10"/>
      <c r="G43" s="10"/>
    </row>
    <row r="44" spans="1:7" x14ac:dyDescent="0.4">
      <c r="A44" s="2" t="s">
        <v>37</v>
      </c>
      <c r="B44" s="10">
        <v>26419957812.417381</v>
      </c>
      <c r="C44" s="10"/>
      <c r="D44" s="10">
        <v>377516047.44485211</v>
      </c>
      <c r="E44" s="10">
        <v>3056109548.7867713</v>
      </c>
      <c r="F44" s="10">
        <v>244977287.19593933</v>
      </c>
      <c r="G44" s="10">
        <f>SUM(B44:F44)</f>
        <v>30098560695.84494</v>
      </c>
    </row>
    <row r="45" spans="1:7" x14ac:dyDescent="0.4">
      <c r="A45" s="2" t="s">
        <v>38</v>
      </c>
      <c r="B45" s="10">
        <v>109795738763.18613</v>
      </c>
      <c r="C45" s="10"/>
      <c r="D45" s="10">
        <v>2025215744.8654034</v>
      </c>
      <c r="E45" s="10">
        <v>5929867809.6308708</v>
      </c>
      <c r="F45" s="10">
        <v>1756735988.2899876</v>
      </c>
      <c r="G45" s="10">
        <f>SUM(B45:F45)</f>
        <v>119507558305.9724</v>
      </c>
    </row>
    <row r="46" spans="1:7" x14ac:dyDescent="0.4">
      <c r="A46" s="2" t="s">
        <v>39</v>
      </c>
      <c r="B46" s="10">
        <v>102146173541.21062</v>
      </c>
      <c r="C46" s="10"/>
      <c r="D46" s="10">
        <v>6693190821.2625437</v>
      </c>
      <c r="E46" s="10">
        <v>11678298342.781715</v>
      </c>
      <c r="F46" s="10">
        <v>3714117271.3370442</v>
      </c>
      <c r="G46" s="10">
        <f>SUM(B46:F46)</f>
        <v>124231779976.59193</v>
      </c>
    </row>
    <row r="47" spans="1:7" x14ac:dyDescent="0.4">
      <c r="A47" s="6"/>
      <c r="B47" s="7"/>
      <c r="C47" s="7"/>
      <c r="D47" s="7"/>
      <c r="E47" s="7"/>
      <c r="F47" s="7"/>
      <c r="G47" s="7"/>
    </row>
    <row r="48" spans="1:7" ht="35.1" x14ac:dyDescent="0.4">
      <c r="A48" s="20" t="str">
        <f>"Valor presente de las contribuciones asociadas a los sueldos futuros de cotización "&amp;TEXT($G$63,"0.00%")</f>
        <v>Valor presente de las contribuciones asociadas a los sueldos futuros de cotización 2.00%</v>
      </c>
      <c r="B48" s="10"/>
      <c r="C48" s="10"/>
      <c r="D48" s="10"/>
      <c r="E48" s="10"/>
      <c r="F48" s="10"/>
      <c r="G48" s="10"/>
    </row>
    <row r="49" spans="1:7" x14ac:dyDescent="0.4">
      <c r="A49" s="2" t="s">
        <v>38</v>
      </c>
      <c r="B49" s="10">
        <v>11926621035.686096</v>
      </c>
      <c r="C49" s="10"/>
      <c r="D49" s="10">
        <v>210375692.79964814</v>
      </c>
      <c r="E49" s="10">
        <v>786784117.27402639</v>
      </c>
      <c r="F49" s="10">
        <v>175263763.71442637</v>
      </c>
      <c r="G49" s="10">
        <f>SUM(B49:F49)</f>
        <v>13099044609.474197</v>
      </c>
    </row>
    <row r="50" spans="1:7" x14ac:dyDescent="0.4">
      <c r="A50" s="2" t="s">
        <v>39</v>
      </c>
      <c r="B50" s="10">
        <v>32633995411.600754</v>
      </c>
      <c r="C50" s="10"/>
      <c r="D50" s="10">
        <v>2138362612.8875685</v>
      </c>
      <c r="E50" s="10">
        <v>3731021156.4595275</v>
      </c>
      <c r="F50" s="10">
        <v>1186598399.0292087</v>
      </c>
      <c r="G50" s="10">
        <f>SUM(B50:F50)</f>
        <v>39689977579.977051</v>
      </c>
    </row>
    <row r="51" spans="1:7" x14ac:dyDescent="0.4">
      <c r="A51" s="6"/>
      <c r="B51" s="7"/>
      <c r="C51" s="7"/>
      <c r="D51" s="7"/>
      <c r="E51" s="7"/>
      <c r="F51" s="7"/>
      <c r="G51" s="7"/>
    </row>
    <row r="52" spans="1:7" x14ac:dyDescent="0.4">
      <c r="A52" s="6" t="s">
        <v>40</v>
      </c>
      <c r="B52" s="10"/>
      <c r="C52" s="10"/>
      <c r="D52" s="10"/>
      <c r="E52" s="10"/>
      <c r="F52" s="10"/>
      <c r="G52" s="10"/>
    </row>
    <row r="53" spans="1:7" x14ac:dyDescent="0.4">
      <c r="A53" s="2" t="s">
        <v>38</v>
      </c>
      <c r="B53" s="10">
        <v>14095097587.629023</v>
      </c>
      <c r="C53" s="10"/>
      <c r="D53" s="10">
        <v>248625818.76322052</v>
      </c>
      <c r="E53" s="10">
        <v>929835774.96021307</v>
      </c>
      <c r="F53" s="10">
        <v>207129902.5715948</v>
      </c>
      <c r="G53" s="10">
        <f>SUM(B53:F53)</f>
        <v>15480689083.924049</v>
      </c>
    </row>
    <row r="54" spans="1:7" x14ac:dyDescent="0.4">
      <c r="A54" s="2" t="s">
        <v>39</v>
      </c>
      <c r="B54" s="10">
        <v>38567449122.800911</v>
      </c>
      <c r="C54" s="10"/>
      <c r="D54" s="10">
        <v>2527155815.2307639</v>
      </c>
      <c r="E54" s="10">
        <v>4409388639.4521713</v>
      </c>
      <c r="F54" s="10">
        <v>1402343562.4890654</v>
      </c>
      <c r="G54" s="10">
        <f>SUM(B54:F54)</f>
        <v>46906337139.972916</v>
      </c>
    </row>
    <row r="55" spans="1:7" x14ac:dyDescent="0.4">
      <c r="A55" s="2" t="s">
        <v>41</v>
      </c>
      <c r="B55" s="10">
        <v>0</v>
      </c>
      <c r="C55" s="10"/>
      <c r="D55" s="10">
        <v>0</v>
      </c>
      <c r="E55" s="10">
        <v>0</v>
      </c>
      <c r="F55" s="10">
        <v>0</v>
      </c>
      <c r="G55" s="10">
        <v>0</v>
      </c>
    </row>
    <row r="56" spans="1:7" x14ac:dyDescent="0.4">
      <c r="A56" s="6"/>
      <c r="B56" s="7"/>
      <c r="C56" s="7"/>
      <c r="D56" s="7"/>
      <c r="E56" s="7"/>
      <c r="F56" s="7"/>
      <c r="G56" s="7"/>
    </row>
    <row r="57" spans="1:7" x14ac:dyDescent="0.4">
      <c r="A57" s="6" t="s">
        <v>42</v>
      </c>
      <c r="B57" s="10"/>
      <c r="C57" s="10"/>
      <c r="D57" s="10"/>
      <c r="E57" s="10"/>
      <c r="F57" s="10"/>
      <c r="G57" s="10"/>
    </row>
    <row r="58" spans="1:7" x14ac:dyDescent="0.4">
      <c r="A58" s="2" t="s">
        <v>38</v>
      </c>
      <c r="B58" s="10">
        <f>SUM(B41,B53,B55,B49)-SUM(B44:B45)</f>
        <v>-96278481675.3284</v>
      </c>
      <c r="C58" s="10"/>
      <c r="D58" s="10">
        <f>SUM(D41,D53,D55,D49)-SUM(D44:D45)</f>
        <v>-1943730280.7473869</v>
      </c>
      <c r="E58" s="10">
        <f>SUM(E41,E53,E55,E49)-SUM(E44:E45)</f>
        <v>-7269357466.183403</v>
      </c>
      <c r="F58" s="10">
        <f>SUM(F41,F53,F55,F49)-SUM(F44:F45)</f>
        <v>-1619319609.1999056</v>
      </c>
      <c r="G58" s="10">
        <f>SUM(B58:F58)</f>
        <v>-107110889031.45909</v>
      </c>
    </row>
    <row r="59" spans="1:7" x14ac:dyDescent="0.4">
      <c r="A59" s="2" t="s">
        <v>39</v>
      </c>
      <c r="B59" s="10">
        <f>SUM(B50,B54)-B46</f>
        <v>-30944729006.808945</v>
      </c>
      <c r="C59" s="10"/>
      <c r="D59" s="10">
        <f>SUM(D50,D54)-D46</f>
        <v>-2027672393.1442118</v>
      </c>
      <c r="E59" s="10">
        <f>SUM(E50,E54)-E46</f>
        <v>-3537888546.8700161</v>
      </c>
      <c r="F59" s="10">
        <f>SUM(F50,F54)-F46</f>
        <v>-1125175309.8187699</v>
      </c>
      <c r="G59" s="10">
        <f>SUM(B59:F59)</f>
        <v>-37635465256.641945</v>
      </c>
    </row>
    <row r="60" spans="1:7" x14ac:dyDescent="0.4">
      <c r="A60" s="6"/>
      <c r="B60" s="7"/>
      <c r="C60" s="7"/>
      <c r="D60" s="7"/>
      <c r="E60" s="7"/>
      <c r="F60" s="7"/>
      <c r="G60" s="7"/>
    </row>
    <row r="61" spans="1:7" x14ac:dyDescent="0.4">
      <c r="A61" s="6" t="s">
        <v>43</v>
      </c>
      <c r="B61" s="10"/>
      <c r="C61" s="10"/>
      <c r="D61" s="10"/>
      <c r="E61" s="10"/>
      <c r="F61" s="10"/>
      <c r="G61" s="10"/>
    </row>
    <row r="62" spans="1:7" x14ac:dyDescent="0.4">
      <c r="A62" s="2" t="s">
        <v>44</v>
      </c>
      <c r="B62" s="21">
        <f>$G62</f>
        <v>2037</v>
      </c>
      <c r="C62" s="21"/>
      <c r="D62" s="21">
        <f t="shared" ref="D62:F63" si="2">$G62</f>
        <v>2037</v>
      </c>
      <c r="E62" s="21">
        <f t="shared" si="2"/>
        <v>2037</v>
      </c>
      <c r="F62" s="21">
        <f t="shared" si="2"/>
        <v>2037</v>
      </c>
      <c r="G62" s="22">
        <v>2037</v>
      </c>
    </row>
    <row r="63" spans="1:7" x14ac:dyDescent="0.4">
      <c r="A63" s="2" t="s">
        <v>45</v>
      </c>
      <c r="B63" s="23">
        <f>$G63</f>
        <v>0.02</v>
      </c>
      <c r="C63" s="10"/>
      <c r="D63" s="23">
        <f t="shared" si="2"/>
        <v>0.02</v>
      </c>
      <c r="E63" s="23">
        <f t="shared" si="2"/>
        <v>0.02</v>
      </c>
      <c r="F63" s="23">
        <f t="shared" si="2"/>
        <v>0.02</v>
      </c>
      <c r="G63" s="23">
        <v>0.02</v>
      </c>
    </row>
    <row r="64" spans="1:7" x14ac:dyDescent="0.4">
      <c r="A64" s="6"/>
      <c r="B64" s="7"/>
      <c r="C64" s="7"/>
      <c r="D64" s="7"/>
      <c r="E64" s="7"/>
      <c r="F64" s="7"/>
      <c r="G64" s="24"/>
    </row>
    <row r="65" spans="1:7" x14ac:dyDescent="0.4">
      <c r="A65" s="6" t="s">
        <v>46</v>
      </c>
      <c r="B65" s="10"/>
      <c r="C65" s="10"/>
      <c r="D65" s="10"/>
      <c r="E65" s="10"/>
      <c r="F65" s="10"/>
      <c r="G65" s="8"/>
    </row>
    <row r="66" spans="1:7" x14ac:dyDescent="0.4">
      <c r="A66" s="2" t="s">
        <v>47</v>
      </c>
      <c r="B66" s="21">
        <f>$G66</f>
        <v>2025</v>
      </c>
      <c r="C66" s="10"/>
      <c r="D66" s="21">
        <f t="shared" ref="D66:F67" si="3">$G66</f>
        <v>2025</v>
      </c>
      <c r="E66" s="21">
        <f t="shared" si="3"/>
        <v>2025</v>
      </c>
      <c r="F66" s="21">
        <f t="shared" si="3"/>
        <v>2025</v>
      </c>
      <c r="G66" s="21">
        <v>2025</v>
      </c>
    </row>
    <row r="67" spans="1:7" ht="35.1" x14ac:dyDescent="0.4">
      <c r="A67" s="25" t="s">
        <v>48</v>
      </c>
      <c r="B67" s="26" t="str">
        <f>$G67</f>
        <v>Valuaciones Actuariales del Norte, S. C.</v>
      </c>
      <c r="C67" s="26"/>
      <c r="D67" s="26" t="str">
        <f t="shared" si="3"/>
        <v>Valuaciones Actuariales del Norte, S. C.</v>
      </c>
      <c r="E67" s="26" t="str">
        <f t="shared" si="3"/>
        <v>Valuaciones Actuariales del Norte, S. C.</v>
      </c>
      <c r="F67" s="26" t="str">
        <f t="shared" si="3"/>
        <v>Valuaciones Actuariales del Norte, S. C.</v>
      </c>
      <c r="G67" s="26" t="s">
        <v>49</v>
      </c>
    </row>
    <row r="71" spans="1:7" x14ac:dyDescent="0.4">
      <c r="A71" s="27"/>
      <c r="B71" s="32"/>
      <c r="C71" s="32"/>
      <c r="D71" s="32"/>
      <c r="E71" s="32"/>
      <c r="F71" s="32"/>
      <c r="G71" s="32"/>
    </row>
    <row r="72" spans="1:7" x14ac:dyDescent="0.4">
      <c r="A72" s="28"/>
      <c r="B72" s="32"/>
      <c r="C72" s="32"/>
      <c r="D72" s="32"/>
      <c r="E72" s="32"/>
      <c r="F72" s="32"/>
      <c r="G72" s="32"/>
    </row>
    <row r="117" spans="1:1" x14ac:dyDescent="0.4">
      <c r="A117" s="19"/>
    </row>
    <row r="124" spans="1:1" x14ac:dyDescent="0.4">
      <c r="A124" s="19"/>
    </row>
    <row r="132" spans="1:1" x14ac:dyDescent="0.4">
      <c r="A132" s="19"/>
    </row>
    <row r="145" spans="1:1" x14ac:dyDescent="0.4">
      <c r="A145" s="19"/>
    </row>
  </sheetData>
  <mergeCells count="5">
    <mergeCell ref="A1:G1"/>
    <mergeCell ref="A2:G2"/>
    <mergeCell ref="A3:G3"/>
    <mergeCell ref="A4:G4"/>
    <mergeCell ref="B71:G72"/>
  </mergeCells>
  <printOptions horizontalCentered="1"/>
  <pageMargins left="0.59055118110236227" right="0.59055118110236227" top="0.78740157480314965" bottom="0.39370078740157483" header="0.59055118110236227" footer="0"/>
  <pageSetup paperSize="119" scale="2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LDF</vt:lpstr>
      <vt:lpstr>LDF!Área_de_impresión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</dc:creator>
  <cp:lastModifiedBy>Dante Huerta Silva</cp:lastModifiedBy>
  <dcterms:created xsi:type="dcterms:W3CDTF">2025-10-01T18:44:41Z</dcterms:created>
  <dcterms:modified xsi:type="dcterms:W3CDTF">2025-10-01T23:17:47Z</dcterms:modified>
</cp:coreProperties>
</file>